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<sst xmlns="http://schemas.openxmlformats.org/spreadsheetml/2006/main" count="18" uniqueCount="18">
  <si>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Effective House Edge</t>
  </si>
  <si>
    <t>Shuffle Time (sec)</t>
  </si>
  <si>
    <t>INPUT INFORMATION</t>
  </si>
  <si>
    <t>Cut Card Depth 
(of 312)</t>
  </si>
  <si>
    <t>The Effect of Cut Card Placement on Blackjack Profit
Copyright © 2012, Jacobson Gaming, LLC</t>
  </si>
  <si>
    <t>Number of Players</t>
  </si>
  <si>
    <t>Total Wagers per Round</t>
  </si>
  <si>
    <t>Rounds per Shoe</t>
  </si>
  <si>
    <t>Time per Shoe (min)</t>
  </si>
  <si>
    <t>Time per Shoe w/ Shuffle</t>
  </si>
  <si>
    <t>Shoes per Hour</t>
  </si>
  <si>
    <t>Table Decisions per Hour</t>
  </si>
  <si>
    <t>Table Win per Hour</t>
  </si>
  <si>
    <t>Cost per Hour</t>
  </si>
  <si>
    <t>Cost per Day</t>
  </si>
  <si>
    <t>Cost per Year</t>
  </si>
  <si>
    <t>Player Hand (sec)</t>
  </si>
  <si>
    <t>Dealer Hand (sec)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</si>
</sst>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_);[Red]\(&quot;$&quot;#,##0.0\)"/>
    <numFmt numFmtId="170" formatCode="0.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[$-409]dddd\,\ mmmm\ dd\,\ yyyy"/>
    <numFmt numFmtId="175" formatCode="[$-409]h:mm:ss\ AM/PM"/>
    <numFmt numFmtId="176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2" fontId="37" fillId="0" borderId="10" xfId="0" applyNumberFormat="1" applyFont="1" applyBorder="1" applyAlignment="1">
      <alignment horizontal="right"/>
    </xf>
    <xf numFmtId="44" fontId="37" fillId="0" borderId="10" xfId="44" applyFont="1" applyBorder="1" applyAlignment="1">
      <alignment horizontal="right"/>
    </xf>
    <xf numFmtId="173" fontId="37" fillId="0" borderId="10" xfId="0" applyNumberFormat="1" applyFont="1" applyBorder="1" applyAlignment="1">
      <alignment horizontal="right"/>
    </xf>
    <xf numFmtId="0" fontId="38" fillId="33" borderId="10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/>
    </xf>
    <xf numFmtId="44" fontId="37" fillId="34" borderId="10" xfId="44" applyFont="1" applyFill="1" applyBorder="1" applyAlignment="1">
      <alignment/>
    </xf>
    <xf numFmtId="10" fontId="37" fillId="34" borderId="10" xfId="0" applyNumberFormat="1" applyFont="1" applyFill="1" applyBorder="1" applyAlignment="1">
      <alignment/>
    </xf>
    <xf numFmtId="44" fontId="37" fillId="13" borderId="10" xfId="44" applyFont="1" applyFill="1" applyBorder="1" applyAlignment="1">
      <alignment horizontal="right"/>
    </xf>
    <xf numFmtId="44" fontId="37" fillId="13" borderId="10" xfId="44" applyFont="1" applyFill="1" applyBorder="1" applyAlignment="1">
      <alignment/>
    </xf>
    <xf numFmtId="172" fontId="37" fillId="13" borderId="10" xfId="44" applyNumberFormat="1" applyFont="1" applyFill="1" applyBorder="1" applyAlignment="1">
      <alignment/>
    </xf>
    <xf numFmtId="173" fontId="37" fillId="34" borderId="10" xfId="0" applyNumberFormat="1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5.140625" style="0" customWidth="1"/>
    <col min="2" max="9" width="8.8515625" style="0" customWidth="1"/>
    <col min="10" max="10" width="9.7109375" style="0" customWidth="1"/>
    <col min="13" max="13" width="10.00390625" style="0" bestFit="1" customWidth="1"/>
  </cols>
  <sheetData>
    <row r="1" ht="15.75" thickBot="1"/>
    <row r="2" spans="2:7" ht="45" customHeight="1" thickBot="1">
      <c r="B2" s="14" t="s">
        <v>4</v>
      </c>
      <c r="C2" s="15"/>
      <c r="D2" s="15"/>
      <c r="E2" s="15"/>
      <c r="F2" s="15"/>
      <c r="G2" s="16"/>
    </row>
    <row r="4" spans="2:5" ht="15">
      <c r="B4" s="22" t="s">
        <v>2</v>
      </c>
      <c r="C4" s="23"/>
      <c r="D4" s="23"/>
      <c r="E4" s="24"/>
    </row>
    <row r="5" spans="2:5" ht="15">
      <c r="B5" s="20" t="s">
        <v>1</v>
      </c>
      <c r="C5" s="20"/>
      <c r="D5" s="20"/>
      <c r="E5" s="7">
        <v>180</v>
      </c>
    </row>
    <row r="6" spans="2:5" ht="15">
      <c r="B6" s="21" t="s">
        <v>6</v>
      </c>
      <c r="C6" s="21"/>
      <c r="D6" s="21"/>
      <c r="E6" s="8">
        <v>100</v>
      </c>
    </row>
    <row r="7" spans="2:5" ht="15">
      <c r="B7" s="20" t="s">
        <v>0</v>
      </c>
      <c r="C7" s="20"/>
      <c r="D7" s="20"/>
      <c r="E7" s="9">
        <v>0.015</v>
      </c>
    </row>
    <row r="8" spans="2:5" ht="15">
      <c r="B8" s="17" t="s">
        <v>16</v>
      </c>
      <c r="C8" s="18"/>
      <c r="D8" s="19"/>
      <c r="E8" s="13">
        <v>10</v>
      </c>
    </row>
    <row r="9" spans="2:5" ht="15">
      <c r="B9" s="17" t="s">
        <v>17</v>
      </c>
      <c r="C9" s="18"/>
      <c r="D9" s="19"/>
      <c r="E9" s="13">
        <v>10</v>
      </c>
    </row>
    <row r="10" spans="2:5" ht="15">
      <c r="B10" s="17" t="s">
        <v>5</v>
      </c>
      <c r="C10" s="18"/>
      <c r="D10" s="19"/>
      <c r="E10" s="7">
        <v>3</v>
      </c>
    </row>
    <row r="13" spans="2:11" ht="40.5" customHeight="1">
      <c r="B13" s="6" t="s">
        <v>3</v>
      </c>
      <c r="C13" s="6" t="s">
        <v>7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</row>
    <row r="14" spans="2:11" ht="15">
      <c r="B14" s="1">
        <v>286</v>
      </c>
      <c r="C14" s="3">
        <f aca="true" t="shared" si="0" ref="C14:C20">B14/(2.7*($E$10+1))</f>
        <v>26.48148148148148</v>
      </c>
      <c r="D14" s="3">
        <f>C14*$E$10*$E$8/60+C14*$E$9*1/60</f>
        <v>17.65432098765432</v>
      </c>
      <c r="E14" s="3">
        <f aca="true" t="shared" si="1" ref="E14:E20">D14+$E$5/60</f>
        <v>20.65432098765432</v>
      </c>
      <c r="F14" s="3">
        <f aca="true" t="shared" si="2" ref="F14:F20">60/E14</f>
        <v>2.9049611476389723</v>
      </c>
      <c r="G14" s="5">
        <f aca="true" t="shared" si="3" ref="G14:G20">F14*$E$10*C14</f>
        <v>230.78302450687391</v>
      </c>
      <c r="H14" s="4">
        <f aca="true" t="shared" si="4" ref="H14:H20">G14*$E$6*$E$7</f>
        <v>346.17453676031084</v>
      </c>
      <c r="I14" s="10">
        <f aca="true" t="shared" si="5" ref="I14:I20">$H$14-H14</f>
        <v>0</v>
      </c>
      <c r="J14" s="11">
        <f>I14*24</f>
        <v>0</v>
      </c>
      <c r="K14" s="11">
        <f>J14*365</f>
        <v>0</v>
      </c>
    </row>
    <row r="15" spans="2:11" ht="15">
      <c r="B15" s="1">
        <v>273</v>
      </c>
      <c r="C15" s="3">
        <f t="shared" si="0"/>
        <v>25.277777777777775</v>
      </c>
      <c r="D15" s="3">
        <f aca="true" t="shared" si="6" ref="D15:D20">C15*$E$10*$E$8/60+C15*$E$9*1/60</f>
        <v>16.85185185185185</v>
      </c>
      <c r="E15" s="3">
        <f t="shared" si="1"/>
        <v>19.85185185185185</v>
      </c>
      <c r="F15" s="3">
        <f t="shared" si="2"/>
        <v>3.0223880597014925</v>
      </c>
      <c r="G15" s="5">
        <f t="shared" si="3"/>
        <v>229.19776119402982</v>
      </c>
      <c r="H15" s="4">
        <f t="shared" si="4"/>
        <v>343.7966417910447</v>
      </c>
      <c r="I15" s="10">
        <f t="shared" si="5"/>
        <v>2.3778949692661513</v>
      </c>
      <c r="J15" s="11">
        <f aca="true" t="shared" si="7" ref="J15:J20">I15*24</f>
        <v>57.06947926238763</v>
      </c>
      <c r="K15" s="12">
        <f aca="true" t="shared" si="8" ref="K15:K20">J15*365</f>
        <v>20830.359930771487</v>
      </c>
    </row>
    <row r="16" spans="2:11" ht="15">
      <c r="B16" s="2">
        <v>260</v>
      </c>
      <c r="C16" s="3">
        <f t="shared" si="0"/>
        <v>24.074074074074073</v>
      </c>
      <c r="D16" s="3">
        <f t="shared" si="6"/>
        <v>16.049382716049383</v>
      </c>
      <c r="E16" s="3">
        <f t="shared" si="1"/>
        <v>19.049382716049383</v>
      </c>
      <c r="F16" s="3">
        <f t="shared" si="2"/>
        <v>3.149708360337006</v>
      </c>
      <c r="G16" s="5">
        <f t="shared" si="3"/>
        <v>227.47893713545045</v>
      </c>
      <c r="H16" s="4">
        <f t="shared" si="4"/>
        <v>341.2184057031757</v>
      </c>
      <c r="I16" s="10">
        <f t="shared" si="5"/>
        <v>4.956131057135167</v>
      </c>
      <c r="J16" s="11">
        <f t="shared" si="7"/>
        <v>118.947145371244</v>
      </c>
      <c r="K16" s="12">
        <f t="shared" si="8"/>
        <v>43415.70806050406</v>
      </c>
    </row>
    <row r="17" spans="2:11" ht="15">
      <c r="B17" s="2">
        <v>247</v>
      </c>
      <c r="C17" s="3">
        <f t="shared" si="0"/>
        <v>22.87037037037037</v>
      </c>
      <c r="D17" s="3">
        <f t="shared" si="6"/>
        <v>15.246913580246913</v>
      </c>
      <c r="E17" s="3">
        <f t="shared" si="1"/>
        <v>18.24691358024691</v>
      </c>
      <c r="F17" s="3">
        <f t="shared" si="2"/>
        <v>3.2882273342354535</v>
      </c>
      <c r="G17" s="5">
        <f t="shared" si="3"/>
        <v>225.60893098782137</v>
      </c>
      <c r="H17" s="4">
        <f t="shared" si="4"/>
        <v>338.41339648173204</v>
      </c>
      <c r="I17" s="10">
        <f t="shared" si="5"/>
        <v>7.761140278578807</v>
      </c>
      <c r="J17" s="11">
        <f t="shared" si="7"/>
        <v>186.26736668589137</v>
      </c>
      <c r="K17" s="12">
        <f t="shared" si="8"/>
        <v>67987.58884035035</v>
      </c>
    </row>
    <row r="18" spans="2:11" ht="15">
      <c r="B18" s="2">
        <v>234</v>
      </c>
      <c r="C18" s="3">
        <f t="shared" si="0"/>
        <v>21.666666666666664</v>
      </c>
      <c r="D18" s="3">
        <f t="shared" si="6"/>
        <v>14.444444444444445</v>
      </c>
      <c r="E18" s="3">
        <f t="shared" si="1"/>
        <v>17.444444444444443</v>
      </c>
      <c r="F18" s="3">
        <f t="shared" si="2"/>
        <v>3.4394904458598727</v>
      </c>
      <c r="G18" s="5">
        <f t="shared" si="3"/>
        <v>223.56687898089172</v>
      </c>
      <c r="H18" s="4">
        <f t="shared" si="4"/>
        <v>335.3503184713376</v>
      </c>
      <c r="I18" s="10">
        <f t="shared" si="5"/>
        <v>10.82421828897327</v>
      </c>
      <c r="J18" s="11">
        <f t="shared" si="7"/>
        <v>259.7812389353585</v>
      </c>
      <c r="K18" s="12">
        <f t="shared" si="8"/>
        <v>94820.15221140585</v>
      </c>
    </row>
    <row r="19" spans="2:13" ht="15">
      <c r="B19" s="2">
        <v>221</v>
      </c>
      <c r="C19" s="3">
        <f t="shared" si="0"/>
        <v>20.462962962962962</v>
      </c>
      <c r="D19" s="3">
        <f t="shared" si="6"/>
        <v>13.641975308641976</v>
      </c>
      <c r="E19" s="3">
        <f t="shared" si="1"/>
        <v>16.641975308641975</v>
      </c>
      <c r="F19" s="3">
        <f t="shared" si="2"/>
        <v>3.605341246290801</v>
      </c>
      <c r="G19" s="5">
        <f t="shared" si="3"/>
        <v>221.32789317507417</v>
      </c>
      <c r="H19" s="4">
        <f t="shared" si="4"/>
        <v>331.9918397626112</v>
      </c>
      <c r="I19" s="10">
        <f t="shared" si="5"/>
        <v>14.182696997699622</v>
      </c>
      <c r="J19" s="11">
        <f t="shared" si="7"/>
        <v>340.38472794479094</v>
      </c>
      <c r="K19" s="12">
        <f t="shared" si="8"/>
        <v>124240.4256998487</v>
      </c>
      <c r="M19" s="25"/>
    </row>
    <row r="20" spans="2:11" ht="15">
      <c r="B20" s="2">
        <v>208</v>
      </c>
      <c r="C20" s="3">
        <f t="shared" si="0"/>
        <v>19.25925925925926</v>
      </c>
      <c r="D20" s="3">
        <f t="shared" si="6"/>
        <v>12.839506172839506</v>
      </c>
      <c r="E20" s="3">
        <f t="shared" si="1"/>
        <v>15.839506172839506</v>
      </c>
      <c r="F20" s="3">
        <f t="shared" si="2"/>
        <v>3.787996882307093</v>
      </c>
      <c r="G20" s="5">
        <f t="shared" si="3"/>
        <v>218.86204208885425</v>
      </c>
      <c r="H20" s="4">
        <f t="shared" si="4"/>
        <v>328.29306313328135</v>
      </c>
      <c r="I20" s="10">
        <f t="shared" si="5"/>
        <v>17.881473627029493</v>
      </c>
      <c r="J20" s="11">
        <f t="shared" si="7"/>
        <v>429.15536704870783</v>
      </c>
      <c r="K20" s="12">
        <f t="shared" si="8"/>
        <v>156641.70897277835</v>
      </c>
    </row>
    <row r="22" ht="15.75" customHeight="1"/>
  </sheetData>
  <sheetProtection/>
  <mergeCells count="8">
    <mergeCell ref="B2:G2"/>
    <mergeCell ref="B10:D10"/>
    <mergeCell ref="B5:D5"/>
    <mergeCell ref="B6:D6"/>
    <mergeCell ref="B7:D7"/>
    <mergeCell ref="B4:E4"/>
    <mergeCell ref="B8:D8"/>
    <mergeCell ref="B9:D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Eliot Jacobson</dc:creator>
  <cp:keywords/>
  <dc:description/>
  <cp:lastModifiedBy>Eliot Jacobson</cp:lastModifiedBy>
  <dcterms:created xsi:type="dcterms:W3CDTF">2012-09-24T21:31:15Z</dcterms:created>
  <dcterms:modified xsi:type="dcterms:W3CDTF">2012-12-12T17:30:30Z</dcterms:modified>
  <cp:category/>
  <cp:version/>
  <cp:contentType/>
  <cp:contentStatus/>
</cp:coreProperties>
</file>